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9" i="1"/>
  <c r="E8" i="1"/>
  <c r="E7" i="1"/>
  <c r="E6" i="1"/>
  <c r="E5" i="1"/>
  <c r="D22" i="1"/>
  <c r="C22" i="1"/>
  <c r="D11" i="1"/>
  <c r="E10" i="1"/>
  <c r="D10" i="1"/>
  <c r="D9" i="1"/>
  <c r="D8" i="1"/>
  <c r="D7" i="1"/>
  <c r="D6" i="1"/>
  <c r="D5" i="1"/>
  <c r="E4" i="1"/>
  <c r="C4" i="1"/>
  <c r="D4" i="1" s="1"/>
  <c r="E22" i="1" l="1"/>
</calcChain>
</file>

<file path=xl/sharedStrings.xml><?xml version="1.0" encoding="utf-8"?>
<sst xmlns="http://schemas.openxmlformats.org/spreadsheetml/2006/main" count="36" uniqueCount="35">
  <si>
    <t>Наименование объекта</t>
  </si>
  <si>
    <t>Протяженность, м</t>
  </si>
  <si>
    <t>Площадь, м2</t>
  </si>
  <si>
    <t>Потребность в финансированиии, руб.</t>
  </si>
  <si>
    <t>Примечание</t>
  </si>
  <si>
    <t>"Капитальный ремонт асфальтобетонного покрытия проезжей части улиц Луночарского, Юбилейная в г. Чечерске"</t>
  </si>
  <si>
    <t>Имеется ПСД 2015 г. (требуется корректировка) сумма с учетом корректировки ПСД</t>
  </si>
  <si>
    <t>"Капитальный ремонт асфальтобетонного покрытия проезжей части улицы 60 лет Октября в г. Чечерске"</t>
  </si>
  <si>
    <t>Сумма с учетом ПСД (требуется централизованный  отвод воды, устройство покрытия (износ 95%)</t>
  </si>
  <si>
    <t>"Устройство тратуарной дорожки по улице Карла Маркса в г. Чечерске"</t>
  </si>
  <si>
    <t>отсутствует тротуарная дорожка, что повышает риск ДТП</t>
  </si>
  <si>
    <t>стоимость с учетом ПСД</t>
  </si>
  <si>
    <t>"Капитальный ремонт асфальтобетонного покрытия проезжей части улицы Красная Слабодка г. Чечерске"</t>
  </si>
  <si>
    <t>стоимость с учетом ПСД (дополнительно нужно выполнить централизованный водоотвод)</t>
  </si>
  <si>
    <t>"Капитальный ремонт асфальтобетонного покрытия проезжей части улицы Краснобережская н.п.Красный Берег"</t>
  </si>
  <si>
    <t xml:space="preserve">стоимость с учетом ПСД </t>
  </si>
  <si>
    <t>"Капитальный ремонт асфальтобетонного покрытия проезжей части улицы Колхозная г. Чечерск"</t>
  </si>
  <si>
    <t>"Капитальный ремонт асфальтобетонного покрытия проезжей части улицы Кооперативная г. Чечерск"</t>
  </si>
  <si>
    <t>стоимость с учетом ПСД (перевод из грунтового покрытия в а/бетонное покрытие)</t>
  </si>
  <si>
    <t>ИТОГО</t>
  </si>
  <si>
    <t>Капитальный ремонт УДС</t>
  </si>
  <si>
    <t>приложение к письму №05-06/230 от 24.07.2020 г.</t>
  </si>
  <si>
    <t>"Капитальный ремонт асфальтобетонного покрытия проезжей части улицы Калинина в г. Чечерске"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</si>
  <si>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</si>
  <si>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</si>
  <si>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</si>
  <si>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</si>
  <si>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</si>
  <si>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</si>
  <si>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</si>
  <si>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</si>
  <si>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</si>
  <si>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Директор предприятия</t>
  </si>
  <si>
    <t>П.Н.Макаревич</t>
  </si>
  <si>
    <t>Исполнитель Надточеева  7-83-96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</si>
</sst>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21" workbookViewId="0">
      <selection sqref="A1:F27"/>
    </sheetView>
  </sheetViews>
  <sheetFormatPr defaultRowHeight="15.75" x14ac:dyDescent="0.25"/>
  <cols>
    <col min="1" max="1" width="5.5703125" style="2" customWidth="1"/>
    <col min="2" max="2" width="47.85546875" style="2" customWidth="1"/>
    <col min="3" max="3" width="16.7109375" style="2" customWidth="1"/>
    <col min="4" max="4" width="11.7109375" style="2" customWidth="1"/>
    <col min="5" max="5" width="20.5703125" style="2" customWidth="1"/>
    <col min="6" max="6" width="37.140625" style="2" customWidth="1"/>
    <col min="7" max="7" width="9.140625" style="2"/>
    <col min="8" max="8" width="9.140625" style="1"/>
  </cols>
  <sheetData>
    <row r="1" spans="1:8" ht="32.25" thickBot="1" x14ac:dyDescent="0.3">
      <c r="A1" s="27" t="s">
        <v>20</v>
      </c>
      <c r="B1" s="27"/>
      <c r="C1" s="27"/>
      <c r="D1" s="27"/>
      <c r="E1" s="16"/>
      <c r="F1" s="26" t="s">
        <v>21</v>
      </c>
    </row>
    <row r="2" spans="1:8" s="5" customFormat="1" ht="47.25" x14ac:dyDescent="0.25">
      <c r="A2" s="35" t="s">
        <v>23</v>
      </c>
      <c r="B2" s="17" t="s">
        <v>0</v>
      </c>
      <c r="C2" s="18" t="s">
        <v>1</v>
      </c>
      <c r="D2" s="18" t="s">
        <v>2</v>
      </c>
      <c r="E2" s="18" t="s">
        <v>3</v>
      </c>
      <c r="F2" s="19" t="s">
        <v>4</v>
      </c>
      <c r="G2" s="3"/>
      <c r="H2" s="4"/>
    </row>
    <row r="3" spans="1:8" s="5" customFormat="1" x14ac:dyDescent="0.25">
      <c r="A3" s="28">
        <v>1</v>
      </c>
      <c r="B3" s="7">
        <v>2</v>
      </c>
      <c r="C3" s="6">
        <v>3</v>
      </c>
      <c r="D3" s="6">
        <v>4</v>
      </c>
      <c r="E3" s="6">
        <v>5</v>
      </c>
      <c r="F3" s="20">
        <v>6</v>
      </c>
      <c r="G3" s="3"/>
      <c r="H3" s="4"/>
    </row>
    <row r="4" spans="1:8" s="5" customFormat="1" ht="47.25" x14ac:dyDescent="0.25">
      <c r="A4" s="28" t="s">
        <v>24</v>
      </c>
      <c r="B4" s="7" t="s">
        <v>5</v>
      </c>
      <c r="C4" s="9">
        <f>276+411</f>
        <v>687</v>
      </c>
      <c r="D4" s="9">
        <f>C4*7</f>
        <v>4809</v>
      </c>
      <c r="E4" s="9">
        <f>425276*1.6</f>
        <v>680441.60000000009</v>
      </c>
      <c r="F4" s="21" t="s">
        <v>6</v>
      </c>
      <c r="G4" s="3"/>
      <c r="H4" s="4"/>
    </row>
    <row r="5" spans="1:8" ht="47.25" x14ac:dyDescent="0.25">
      <c r="A5" s="28" t="s">
        <v>25</v>
      </c>
      <c r="B5" s="7" t="s">
        <v>16</v>
      </c>
      <c r="C5" s="10">
        <v>1300</v>
      </c>
      <c r="D5" s="9">
        <f>C5*7</f>
        <v>9100</v>
      </c>
      <c r="E5" s="9">
        <f>E4/D4*D5*1.3</f>
        <v>1673866.5269286758</v>
      </c>
      <c r="F5" s="21" t="s">
        <v>15</v>
      </c>
    </row>
    <row r="6" spans="1:8" ht="47.25" x14ac:dyDescent="0.25">
      <c r="A6" s="28" t="s">
        <v>26</v>
      </c>
      <c r="B6" s="7" t="s">
        <v>22</v>
      </c>
      <c r="C6" s="9">
        <v>400</v>
      </c>
      <c r="D6" s="9">
        <f>C6*7</f>
        <v>2800</v>
      </c>
      <c r="E6" s="9">
        <f>E5/D5*D6</f>
        <v>515035.85443959257</v>
      </c>
      <c r="F6" s="20" t="s">
        <v>11</v>
      </c>
    </row>
    <row r="7" spans="1:8" ht="47.25" x14ac:dyDescent="0.25">
      <c r="A7" s="28" t="s">
        <v>27</v>
      </c>
      <c r="B7" s="7" t="s">
        <v>14</v>
      </c>
      <c r="C7" s="10">
        <v>800</v>
      </c>
      <c r="D7" s="9">
        <f>C7*7</f>
        <v>5600</v>
      </c>
      <c r="E7" s="9">
        <f>E6/D6*D7</f>
        <v>1030071.7088791851</v>
      </c>
      <c r="F7" s="21" t="s">
        <v>15</v>
      </c>
    </row>
    <row r="8" spans="1:8" ht="48" thickBot="1" x14ac:dyDescent="0.3">
      <c r="A8" s="31" t="s">
        <v>28</v>
      </c>
      <c r="B8" s="22" t="s">
        <v>17</v>
      </c>
      <c r="C8" s="23">
        <v>1300</v>
      </c>
      <c r="D8" s="24">
        <f>C8*4</f>
        <v>5200</v>
      </c>
      <c r="E8" s="24">
        <f>E7/D7*D8</f>
        <v>956495.15824495768</v>
      </c>
      <c r="F8" s="25" t="s">
        <v>18</v>
      </c>
    </row>
    <row r="9" spans="1:8" s="5" customFormat="1" ht="47.25" x14ac:dyDescent="0.25">
      <c r="A9" s="28" t="s">
        <v>29</v>
      </c>
      <c r="B9" s="7" t="s">
        <v>7</v>
      </c>
      <c r="C9" s="9">
        <v>400</v>
      </c>
      <c r="D9" s="9">
        <f>C9*4.5</f>
        <v>1800</v>
      </c>
      <c r="E9" s="9">
        <f>E8/D8*D9</f>
        <v>331094.4778540238</v>
      </c>
      <c r="F9" s="21" t="s">
        <v>8</v>
      </c>
      <c r="G9" s="3"/>
      <c r="H9" s="4"/>
    </row>
    <row r="10" spans="1:8" s="5" customFormat="1" ht="31.5" x14ac:dyDescent="0.25">
      <c r="A10" s="28" t="s">
        <v>30</v>
      </c>
      <c r="B10" s="7" t="s">
        <v>9</v>
      </c>
      <c r="C10" s="9">
        <v>1300</v>
      </c>
      <c r="D10" s="9">
        <f>C10*2.3</f>
        <v>2989.9999999999995</v>
      </c>
      <c r="E10" s="9">
        <f>5200*1.6</f>
        <v>8320</v>
      </c>
      <c r="F10" s="21" t="s">
        <v>10</v>
      </c>
      <c r="G10" s="3"/>
      <c r="H10" s="4"/>
    </row>
    <row r="11" spans="1:8" ht="47.25" x14ac:dyDescent="0.25">
      <c r="A11" s="28" t="s">
        <v>31</v>
      </c>
      <c r="B11" s="7" t="s">
        <v>12</v>
      </c>
      <c r="C11" s="9">
        <v>300</v>
      </c>
      <c r="D11" s="9">
        <f>C11*7</f>
        <v>2100</v>
      </c>
      <c r="E11" s="9">
        <f>E9/D9*D11</f>
        <v>386276.89082969446</v>
      </c>
      <c r="F11" s="21" t="s">
        <v>13</v>
      </c>
    </row>
    <row r="12" spans="1:8" s="5" customFormat="1" hidden="1" x14ac:dyDescent="0.25">
      <c r="A12" s="28"/>
      <c r="B12" s="7"/>
      <c r="C12" s="6"/>
      <c r="D12" s="6"/>
      <c r="E12" s="6"/>
      <c r="F12" s="20"/>
      <c r="G12" s="3"/>
      <c r="H12" s="4"/>
    </row>
    <row r="13" spans="1:8" s="5" customFormat="1" hidden="1" x14ac:dyDescent="0.25">
      <c r="A13" s="28"/>
      <c r="B13" s="7"/>
      <c r="C13" s="9"/>
      <c r="D13" s="9"/>
      <c r="E13" s="9"/>
      <c r="F13" s="21"/>
      <c r="G13" s="3"/>
      <c r="H13" s="4"/>
    </row>
    <row r="14" spans="1:8" s="5" customFormat="1" hidden="1" x14ac:dyDescent="0.25">
      <c r="A14" s="28"/>
      <c r="B14" s="7"/>
      <c r="C14" s="9"/>
      <c r="D14" s="9"/>
      <c r="E14" s="9"/>
      <c r="F14" s="21"/>
      <c r="G14" s="3"/>
      <c r="H14" s="4"/>
    </row>
    <row r="15" spans="1:8" s="5" customFormat="1" hidden="1" x14ac:dyDescent="0.25">
      <c r="A15" s="28"/>
      <c r="B15" s="7"/>
      <c r="C15" s="9"/>
      <c r="D15" s="9"/>
      <c r="E15" s="9"/>
      <c r="F15" s="21"/>
      <c r="G15" s="3"/>
      <c r="H15" s="4"/>
    </row>
    <row r="16" spans="1:8" hidden="1" x14ac:dyDescent="0.25">
      <c r="A16" s="29"/>
      <c r="B16" s="7"/>
      <c r="C16" s="9"/>
      <c r="D16" s="9"/>
      <c r="E16" s="9"/>
      <c r="F16" s="20"/>
    </row>
    <row r="17" spans="1:8" hidden="1" x14ac:dyDescent="0.25">
      <c r="A17" s="29"/>
      <c r="B17" s="7"/>
      <c r="C17" s="9"/>
      <c r="D17" s="9"/>
      <c r="E17" s="9"/>
      <c r="F17" s="21"/>
    </row>
    <row r="18" spans="1:8" hidden="1" x14ac:dyDescent="0.25">
      <c r="A18" s="29"/>
      <c r="B18" s="7"/>
      <c r="C18" s="10"/>
      <c r="D18" s="9"/>
      <c r="E18" s="9"/>
      <c r="F18" s="21"/>
    </row>
    <row r="19" spans="1:8" hidden="1" x14ac:dyDescent="0.25">
      <c r="A19" s="29"/>
      <c r="B19" s="7"/>
      <c r="C19" s="10"/>
      <c r="D19" s="9"/>
      <c r="E19" s="9"/>
      <c r="F19" s="21"/>
    </row>
    <row r="20" spans="1:8" ht="16.5" hidden="1" thickBot="1" x14ac:dyDescent="0.3">
      <c r="A20" s="30"/>
      <c r="B20" s="22"/>
      <c r="C20" s="23"/>
      <c r="D20" s="24"/>
      <c r="E20" s="24"/>
      <c r="F20" s="25"/>
    </row>
    <row r="21" spans="1:8" x14ac:dyDescent="0.25">
      <c r="B21" s="3"/>
      <c r="C21" s="8"/>
      <c r="D21" s="8"/>
      <c r="E21" s="8"/>
      <c r="F21" s="3"/>
    </row>
    <row r="22" spans="1:8" s="15" customFormat="1" x14ac:dyDescent="0.25">
      <c r="A22" s="13"/>
      <c r="B22" s="11" t="s">
        <v>19</v>
      </c>
      <c r="C22" s="12">
        <f>C4+C5+C6+C7+C8+C9+C10+C11</f>
        <v>6487</v>
      </c>
      <c r="D22" s="12">
        <f t="shared" ref="D22:E22" si="0">D4+D5+D6+D7+D8+D9+D10+D11</f>
        <v>34399</v>
      </c>
      <c r="E22" s="12">
        <f t="shared" si="0"/>
        <v>5581602.21717613</v>
      </c>
      <c r="F22" s="11"/>
      <c r="G22" s="13"/>
      <c r="H22" s="14"/>
    </row>
    <row r="23" spans="1:8" s="15" customFormat="1" x14ac:dyDescent="0.25">
      <c r="A23" s="13"/>
      <c r="B23" s="11"/>
      <c r="C23" s="12"/>
      <c r="D23" s="12"/>
      <c r="E23" s="12"/>
      <c r="F23" s="11"/>
      <c r="G23" s="13"/>
      <c r="H23" s="14"/>
    </row>
    <row r="24" spans="1:8" x14ac:dyDescent="0.25">
      <c r="B24" s="3"/>
      <c r="C24" s="8"/>
      <c r="D24" s="8"/>
      <c r="E24" s="8"/>
      <c r="F24" s="3"/>
    </row>
    <row r="25" spans="1:8" x14ac:dyDescent="0.25">
      <c r="B25" s="32" t="s">
        <v>32</v>
      </c>
      <c r="C25" s="8"/>
      <c r="D25" s="33" t="s">
        <v>33</v>
      </c>
      <c r="E25" s="33"/>
      <c r="F25" s="3"/>
    </row>
    <row r="26" spans="1:8" x14ac:dyDescent="0.25">
      <c r="B26" s="3"/>
      <c r="C26" s="3"/>
      <c r="D26" s="3"/>
      <c r="E26" s="3"/>
      <c r="F26" s="3"/>
    </row>
    <row r="27" spans="1:8" x14ac:dyDescent="0.25">
      <c r="A27" s="34" t="s">
        <v>34</v>
      </c>
      <c r="B27" s="34"/>
      <c r="C27" s="3"/>
      <c r="D27" s="3"/>
      <c r="E27" s="3"/>
      <c r="F27" s="3"/>
    </row>
    <row r="28" spans="1:8" x14ac:dyDescent="0.25">
      <c r="B28" s="3"/>
      <c r="C28" s="3"/>
      <c r="D28" s="3"/>
      <c r="E28" s="3"/>
      <c r="F28" s="3"/>
    </row>
    <row r="29" spans="1:8" x14ac:dyDescent="0.25">
      <c r="B29" s="3"/>
      <c r="C29" s="3"/>
      <c r="D29" s="3"/>
      <c r="E29" s="3"/>
      <c r="F29" s="3"/>
    </row>
    <row r="30" spans="1:8" x14ac:dyDescent="0.25">
      <c r="B30" s="3"/>
      <c r="C30" s="3"/>
      <c r="D30" s="3"/>
      <c r="E30" s="3"/>
      <c r="F30" s="3"/>
    </row>
    <row r="31" spans="1:8" x14ac:dyDescent="0.25">
      <c r="B31" s="3"/>
      <c r="C31" s="3"/>
      <c r="D31" s="3"/>
      <c r="E31" s="3"/>
      <c r="F31" s="3"/>
    </row>
    <row r="32" spans="1:8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</sheetData>
  <mergeCells count="3">
    <mergeCell ref="A1:D1"/>
    <mergeCell ref="D25:E25"/>
    <mergeCell ref="A27:B27"/>
  </mergeCells>
  <pageMargins left="0.19685039370078741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2020-07-27T08:52:29Z</dcterms:modified>
</cp:coreProperties>
</file>